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asz.paterek\Desktop\SA.270.34.2024 Usługi leśne na 2025 — pakiet III\2. SWZ + załaczniki\Załącznik nr 1 - Formularze Ofertowe\"/>
    </mc:Choice>
  </mc:AlternateContent>
  <xr:revisionPtr revIDLastSave="0" documentId="13_ncr:1_{CDCC46BA-98F6-4270-82A3-7C948A940164}" xr6:coauthVersionLast="47" xr6:coauthVersionMax="47" xr10:uidLastSave="{00000000-0000-0000-0000-000000000000}"/>
  <bookViews>
    <workbookView xWindow="2016" yWindow="672" windowWidth="19776" windowHeight="11688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B26" i="1" l="1"/>
  <c r="I108" i="1"/>
  <c r="I107" i="1"/>
  <c r="I106" i="1"/>
  <c r="I105" i="1"/>
  <c r="I104" i="1"/>
  <c r="K104" i="1" s="1"/>
  <c r="K103" i="1"/>
  <c r="I103" i="1"/>
  <c r="L103" i="1" s="1"/>
  <c r="K102" i="1"/>
  <c r="I102" i="1"/>
  <c r="L102" i="1" s="1"/>
  <c r="K101" i="1"/>
  <c r="L101" i="1" s="1"/>
  <c r="I101" i="1"/>
  <c r="K100" i="1"/>
  <c r="L100" i="1" s="1"/>
  <c r="I100" i="1"/>
  <c r="I99" i="1"/>
  <c r="K99" i="1" s="1"/>
  <c r="L99" i="1" s="1"/>
  <c r="I98" i="1"/>
  <c r="I97" i="1"/>
  <c r="K97" i="1" s="1"/>
  <c r="L97" i="1" s="1"/>
  <c r="I96" i="1"/>
  <c r="K96" i="1" s="1"/>
  <c r="I95" i="1"/>
  <c r="K94" i="1"/>
  <c r="I94" i="1"/>
  <c r="L94" i="1" s="1"/>
  <c r="K93" i="1"/>
  <c r="I93" i="1"/>
  <c r="L93" i="1" s="1"/>
  <c r="K92" i="1"/>
  <c r="L92" i="1" s="1"/>
  <c r="I92" i="1"/>
  <c r="I91" i="1"/>
  <c r="K91" i="1" s="1"/>
  <c r="L91" i="1" s="1"/>
  <c r="I90" i="1"/>
  <c r="K90" i="1" s="1"/>
  <c r="L90" i="1" s="1"/>
  <c r="I89" i="1"/>
  <c r="I88" i="1"/>
  <c r="K88" i="1" s="1"/>
  <c r="I87" i="1"/>
  <c r="K86" i="1"/>
  <c r="I86" i="1"/>
  <c r="L86" i="1" s="1"/>
  <c r="K85" i="1"/>
  <c r="I85" i="1"/>
  <c r="L85" i="1" s="1"/>
  <c r="K84" i="1"/>
  <c r="L84" i="1" s="1"/>
  <c r="I84" i="1"/>
  <c r="L83" i="1"/>
  <c r="K83" i="1"/>
  <c r="I83" i="1"/>
  <c r="I82" i="1"/>
  <c r="K82" i="1" s="1"/>
  <c r="L82" i="1" s="1"/>
  <c r="I81" i="1"/>
  <c r="I80" i="1"/>
  <c r="K80" i="1" s="1"/>
  <c r="I79" i="1"/>
  <c r="K78" i="1"/>
  <c r="I78" i="1"/>
  <c r="L78" i="1" s="1"/>
  <c r="K77" i="1"/>
  <c r="I77" i="1"/>
  <c r="L77" i="1" s="1"/>
  <c r="K76" i="1"/>
  <c r="L76" i="1" s="1"/>
  <c r="I76" i="1"/>
  <c r="L75" i="1"/>
  <c r="K75" i="1"/>
  <c r="I75" i="1"/>
  <c r="I74" i="1"/>
  <c r="K74" i="1" s="1"/>
  <c r="L74" i="1" s="1"/>
  <c r="I73" i="1"/>
  <c r="K73" i="1" s="1"/>
  <c r="L73" i="1" s="1"/>
  <c r="I72" i="1"/>
  <c r="K72" i="1" s="1"/>
  <c r="I71" i="1"/>
  <c r="K70" i="1"/>
  <c r="I70" i="1"/>
  <c r="L70" i="1" s="1"/>
  <c r="K69" i="1"/>
  <c r="I69" i="1"/>
  <c r="L69" i="1" s="1"/>
  <c r="K68" i="1"/>
  <c r="L68" i="1" s="1"/>
  <c r="I68" i="1"/>
  <c r="L67" i="1"/>
  <c r="K67" i="1"/>
  <c r="I67" i="1"/>
  <c r="I66" i="1"/>
  <c r="K66" i="1" s="1"/>
  <c r="L66" i="1" s="1"/>
  <c r="I65" i="1"/>
  <c r="I64" i="1"/>
  <c r="K64" i="1" s="1"/>
  <c r="I63" i="1"/>
  <c r="I62" i="1"/>
  <c r="K61" i="1"/>
  <c r="I61" i="1"/>
  <c r="L61" i="1" s="1"/>
  <c r="K60" i="1"/>
  <c r="L60" i="1" s="1"/>
  <c r="I60" i="1"/>
  <c r="K59" i="1"/>
  <c r="L59" i="1" s="1"/>
  <c r="I59" i="1"/>
  <c r="I58" i="1"/>
  <c r="K58" i="1" s="1"/>
  <c r="L58" i="1" s="1"/>
  <c r="I57" i="1"/>
  <c r="I56" i="1"/>
  <c r="K56" i="1" s="1"/>
  <c r="I55" i="1"/>
  <c r="I52" i="1"/>
  <c r="K47" i="1"/>
  <c r="I47" i="1"/>
  <c r="L47" i="1" s="1"/>
  <c r="K42" i="1"/>
  <c r="L42" i="1" s="1"/>
  <c r="I42" i="1"/>
  <c r="K37" i="1"/>
  <c r="L37" i="1" s="1"/>
  <c r="I37" i="1"/>
  <c r="I32" i="1"/>
  <c r="F110" i="1" s="1"/>
  <c r="L62" i="1" l="1"/>
  <c r="L87" i="1"/>
  <c r="L79" i="1"/>
  <c r="L95" i="1"/>
  <c r="L56" i="1"/>
  <c r="L64" i="1"/>
  <c r="L72" i="1"/>
  <c r="L80" i="1"/>
  <c r="L88" i="1"/>
  <c r="L96" i="1"/>
  <c r="L104" i="1"/>
  <c r="K107" i="1"/>
  <c r="L107" i="1" s="1"/>
  <c r="K62" i="1"/>
  <c r="K52" i="1"/>
  <c r="L52" i="1" s="1"/>
  <c r="K57" i="1"/>
  <c r="L57" i="1" s="1"/>
  <c r="K65" i="1"/>
  <c r="L65" i="1" s="1"/>
  <c r="K81" i="1"/>
  <c r="L81" i="1" s="1"/>
  <c r="K89" i="1"/>
  <c r="L89" i="1" s="1"/>
  <c r="K105" i="1"/>
  <c r="L105" i="1" s="1"/>
  <c r="K108" i="1"/>
  <c r="L108" i="1" s="1"/>
  <c r="K55" i="1"/>
  <c r="L55" i="1" s="1"/>
  <c r="K63" i="1"/>
  <c r="L63" i="1" s="1"/>
  <c r="K71" i="1"/>
  <c r="L71" i="1" s="1"/>
  <c r="K79" i="1"/>
  <c r="K87" i="1"/>
  <c r="K95" i="1"/>
  <c r="K32" i="1"/>
  <c r="L32" i="1" s="1"/>
  <c r="K98" i="1"/>
  <c r="L98" i="1" s="1"/>
  <c r="K106" i="1"/>
  <c r="L106" i="1" s="1"/>
  <c r="F111" i="1" l="1"/>
</calcChain>
</file>

<file path=xl/sharedStrings.xml><?xml version="1.0" encoding="utf-8"?>
<sst xmlns="http://schemas.openxmlformats.org/spreadsheetml/2006/main" count="335" uniqueCount="215">
  <si>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</si>
  <si>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</si>
  <si>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</si>
  <si>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</si>
  <si>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</si>
  <si>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</si>
  <si>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</si>
  <si>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</si>
  <si>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</si>
  <si>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</si>
  <si>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</si>
  <si>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</si>
  <si>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</si>
  <si>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</si>
  <si>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</si>
  <si>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</si>
  <si>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</si>
  <si>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</si>
  <si>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</si>
  <si>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</si>
  <si>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</si>
  <si>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</si>
  <si>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</si>
  <si>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</si>
  <si>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</si>
  <si>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</si>
  <si>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</si>
  <si>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</si>
  <si>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</si>
  <si>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</si>
  <si>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</si>
  <si>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</si>
  <si>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55</t>
  </si>
  <si>
    <t>WYK-PASR</t>
  </si>
  <si>
    <t>Zdarcie pokrywy na pasach - prace ręczne</t>
  </si>
  <si>
    <t>KMTR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</si>
  <si>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</si>
  <si>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</si>
  <si>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</si>
  <si>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</si>
  <si>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</si>
  <si>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</si>
  <si>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</si>
  <si>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</si>
  <si>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</si>
  <si>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</si>
  <si>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</si>
  <si>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</si>
  <si>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</si>
  <si>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</si>
  <si>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</si>
  <si>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</si>
  <si>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</si>
  <si>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</si>
  <si>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</si>
  <si>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</si>
  <si>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</si>
  <si>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</si>
  <si>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</si>
  <si>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</si>
  <si>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</si>
  <si>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</si>
  <si>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</si>
  <si>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</si>
  <si>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</si>
  <si>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</si>
  <si>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</si>
  <si>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</si>
  <si>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</si>
  <si>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</si>
  <si>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</si>
  <si>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</si>
  <si>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</si>
  <si>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</si>
  <si>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</si>
  <si>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</si>
  <si>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</si>
  <si>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</si>
  <si>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</si>
  <si>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</si>
  <si>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</si>
  <si>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</si>
  <si>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</si>
  <si>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</si>
  <si>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</si>
  <si>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</si>
  <si>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</si>
  <si>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</si>
  <si>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136</t>
  </si>
  <si>
    <t>ZAB-RYS</t>
  </si>
  <si>
    <t>Zabezpieczenie młodników przed spałowaniem przez rysakowanie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</si>
  <si>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</si>
  <si>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</si>
  <si>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</si>
  <si>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</si>
  <si>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</si>
  <si>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</si>
  <si>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</si>
  <si>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</si>
  <si>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</si>
  <si>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</si>
  <si>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</si>
  <si>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</si>
  <si>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</si>
  <si>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</si>
  <si>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</si>
  <si>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</si>
  <si>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</si>
  <si>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</si>
  <si>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</si>
  <si>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</si>
  <si>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</si>
  <si>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</si>
  <si>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</si>
  <si>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</si>
  <si>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</si>
  <si>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</si>
  <si>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</si>
  <si>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</si>
  <si>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</si>
  <si>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</si>
  <si>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</si>
  <si>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</si>
  <si>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</si>
  <si>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</si>
  <si>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</si>
  <si>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</si>
  <si>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</si>
  <si>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</si>
  <si>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</si>
  <si>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</si>
  <si>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</si>
  <si>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</si>
  <si>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</si>
  <si>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</si>
  <si>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</si>
  <si>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</si>
  <si>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</si>
  <si>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</si>
  <si>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</si>
  <si>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</si>
  <si>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</si>
  <si>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</si>
  <si>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</si>
  <si>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</si>
  <si>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</si>
  <si>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601</t>
  </si>
  <si>
    <t>ŁR-ORKA</t>
  </si>
  <si>
    <t>Głęboka orka</t>
  </si>
  <si>
    <t>604</t>
  </si>
  <si>
    <t>ŁR-AGRE</t>
  </si>
  <si>
    <t>Agregatowanie</t>
  </si>
  <si>
    <t>607</t>
  </si>
  <si>
    <t>ŁR-TAL</t>
  </si>
  <si>
    <t>Talerzowanie</t>
  </si>
  <si>
    <t>608</t>
  </si>
  <si>
    <t>ŁR-REDL</t>
  </si>
  <si>
    <t>Redlenie</t>
  </si>
  <si>
    <t>611</t>
  </si>
  <si>
    <t>ŁR-PORZPO</t>
  </si>
  <si>
    <t>Porządkowanie pól przez rozdrabnianie pozostałości po uprawach, w celu przygotowania do dalszego użytkowania</t>
  </si>
  <si>
    <t>614</t>
  </si>
  <si>
    <t>ŁR-NAWM</t>
  </si>
  <si>
    <t>Wysiew nawozów sztucznych</t>
  </si>
  <si>
    <t>618</t>
  </si>
  <si>
    <t>ŁR-WYSNAS</t>
  </si>
  <si>
    <t>Wysiew nasion siewnikiem zbożowym</t>
  </si>
  <si>
    <t>619</t>
  </si>
  <si>
    <t>ŁR-WYSNP</t>
  </si>
  <si>
    <t>Wysiew nasion siewnikiem punktowym</t>
  </si>
  <si>
    <t>625</t>
  </si>
  <si>
    <t>ŁR-OPRYSK</t>
  </si>
  <si>
    <t>Mechaniczny oprysk chemiczny</t>
  </si>
  <si>
    <t>626</t>
  </si>
  <si>
    <t>KOSZ-ZIEL</t>
  </si>
  <si>
    <t>Ścięcie i rozdrobnienie zielonek na ugorach</t>
  </si>
  <si>
    <t>640</t>
  </si>
  <si>
    <t>GODZ ŁRH8</t>
  </si>
  <si>
    <t>Prace godzinowe ręczne w gosp. łąkowo-rolnej</t>
  </si>
  <si>
    <t>641</t>
  </si>
  <si>
    <t>GODZ ŁMH8</t>
  </si>
  <si>
    <t>Prace godz. wyk. ciągnikiem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</si>
  <si>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</si>
  <si>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</si>
  <si>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</si>
  <si>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</si>
  <si>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</si>
  <si>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</si>
  <si>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</si>
  <si>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</si>
  <si>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</si>
  <si>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</si>
  <si>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</si>
  <si>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</si>
  <si>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Góra śląska</t>
  </si>
  <si>
    <t xml:space="preserve">56-200 Góra; Podwale;31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</si>
  <si>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</si>
  <si>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</si>
  <si>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</si>
  <si>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</si>
  <si>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</si>
  <si>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</si>
  <si>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</si>
  <si>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</si>
  <si>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</si>
  <si>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</si>
  <si>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</si>
  <si>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</si>
  <si>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</si>
  <si>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</si>
  <si>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</si>
  <si>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</si>
  <si>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</si>
  <si>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</si>
  <si>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Góra śląska w roku 2025 - obręb Załęcze''  składamy niniejszym ofertę dla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</si>
</sst>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49"/>
  <sheetViews>
    <sheetView tabSelected="1" topLeftCell="A15" workbookViewId="0">
      <selection activeCell="J18" sqref="J1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188</v>
      </c>
      <c r="J2" s="36"/>
      <c r="K2" s="36"/>
      <c r="L2" s="36"/>
      <c r="M2" s="36"/>
      <c r="N2" s="36"/>
      <c r="O2" s="36"/>
    </row>
    <row r="3" spans="2:15" s="1" customFormat="1" ht="28.65" customHeight="1" x14ac:dyDescent="0.2">
      <c r="B3" s="38"/>
      <c r="C3" s="38"/>
      <c r="D3" s="38"/>
      <c r="E3" s="38"/>
    </row>
    <row r="4" spans="2:15" s="1" customFormat="1" ht="2.7" customHeight="1" x14ac:dyDescent="0.2">
      <c r="B4" s="25"/>
      <c r="C4" s="25"/>
      <c r="D4" s="25"/>
    </row>
    <row r="5" spans="2:15" s="1" customFormat="1" ht="28.65" customHeight="1" x14ac:dyDescent="0.2">
      <c r="B5" s="38"/>
      <c r="C5" s="38"/>
      <c r="D5" s="38"/>
      <c r="E5" s="38"/>
    </row>
    <row r="6" spans="2:15" s="1" customFormat="1" ht="2.7" customHeight="1" x14ac:dyDescent="0.2">
      <c r="B6" s="25"/>
      <c r="C6" s="25"/>
      <c r="D6" s="25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" customHeight="1" x14ac:dyDescent="0.2">
      <c r="B10" s="15" t="s">
        <v>189</v>
      </c>
      <c r="C10" s="15"/>
      <c r="D10" s="15"/>
    </row>
    <row r="11" spans="2:15" s="1" customFormat="1" ht="12.15" customHeight="1" x14ac:dyDescent="0.2">
      <c r="B11" s="15"/>
      <c r="C11" s="15"/>
      <c r="D11" s="15"/>
      <c r="G11" s="34" t="s">
        <v>190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6" t="s">
        <v>191</v>
      </c>
      <c r="F14" s="26"/>
      <c r="G14" s="26"/>
    </row>
    <row r="15" spans="2:15" s="1" customFormat="1" ht="43.2" customHeight="1" x14ac:dyDescent="0.2"/>
    <row r="16" spans="2:15" s="1" customFormat="1" ht="20.85" customHeight="1" x14ac:dyDescent="0.2">
      <c r="B16" s="22" t="s">
        <v>192</v>
      </c>
      <c r="C16" s="22"/>
      <c r="D16" s="22"/>
      <c r="E16" s="22"/>
      <c r="F16" s="22"/>
      <c r="G16" s="22"/>
      <c r="H16" s="22"/>
      <c r="I16" s="22"/>
    </row>
    <row r="17" spans="2:13" s="1" customFormat="1" ht="2.7" customHeight="1" x14ac:dyDescent="0.2"/>
    <row r="18" spans="2:13" s="1" customFormat="1" ht="20.85" customHeight="1" x14ac:dyDescent="0.2">
      <c r="B18" s="22" t="s">
        <v>193</v>
      </c>
      <c r="C18" s="22"/>
      <c r="D18" s="22"/>
      <c r="E18" s="22"/>
      <c r="F18" s="22"/>
      <c r="G18" s="22"/>
      <c r="H18" s="22"/>
      <c r="I18" s="22"/>
    </row>
    <row r="19" spans="2:13" s="1" customFormat="1" ht="2.7" customHeight="1" x14ac:dyDescent="0.2"/>
    <row r="20" spans="2:13" s="1" customFormat="1" ht="20.85" customHeight="1" x14ac:dyDescent="0.2">
      <c r="B20" s="22" t="s">
        <v>194</v>
      </c>
      <c r="C20" s="22"/>
      <c r="D20" s="22"/>
      <c r="E20" s="22"/>
      <c r="F20" s="22"/>
      <c r="G20" s="22"/>
      <c r="H20" s="22"/>
      <c r="I20" s="22"/>
    </row>
    <row r="21" spans="2:13" s="1" customFormat="1" ht="2.7" customHeight="1" x14ac:dyDescent="0.2"/>
    <row r="22" spans="2:13" s="1" customFormat="1" ht="20.85" customHeight="1" x14ac:dyDescent="0.2">
      <c r="B22" s="22" t="s">
        <v>195</v>
      </c>
      <c r="C22" s="22"/>
      <c r="D22" s="22"/>
      <c r="E22" s="22"/>
      <c r="F22" s="22"/>
      <c r="G22" s="22"/>
      <c r="H22" s="22"/>
      <c r="I22" s="22"/>
    </row>
    <row r="23" spans="2:13" s="1" customFormat="1" ht="34.65" customHeight="1" x14ac:dyDescent="0.2"/>
    <row r="24" spans="2:13" s="1" customFormat="1" ht="50.1" customHeight="1" x14ac:dyDescent="0.2">
      <c r="B24" s="20" t="s">
        <v>214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7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TEXT(F111,"# ##0,00") &amp; " PLN. " &amp; CHAR(10) &amp; "2. Wynagrodzenie zaoferowane w pkt 1 powyżej wynika z poniższego Kosztorysu Ofertowego i stanowi sumę wartości całkowitych brutto za poszczególne pozycje (prace):"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2" t="s">
        <v>196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2644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22" t="s">
        <v>197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1889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22" t="s">
        <v>198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10730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22" t="s">
        <v>199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2256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15" customHeight="1" x14ac:dyDescent="0.2"/>
    <row r="49" spans="2:13" s="1" customFormat="1" ht="18.149999999999999" customHeight="1" x14ac:dyDescent="0.2">
      <c r="B49" s="22" t="s">
        <v>200</v>
      </c>
      <c r="C49" s="22"/>
      <c r="D49" s="22"/>
      <c r="E49" s="22"/>
      <c r="F49" s="22"/>
      <c r="G49" s="22"/>
      <c r="H49" s="22"/>
      <c r="I49" s="22"/>
      <c r="J49" s="22"/>
      <c r="K49" s="22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7" t="s">
        <v>10</v>
      </c>
      <c r="M51" s="37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3755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7" t="s">
        <v>10</v>
      </c>
      <c r="M54" s="37"/>
    </row>
    <row r="55" spans="2:13" s="1" customFormat="1" ht="28.6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125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11">
        <f t="shared" ref="L55:L86" si="2">ROUND(I55+ K55,2)</f>
        <v>0</v>
      </c>
      <c r="M55" s="12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125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7.35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28.6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21.58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12.49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5.34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6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122.02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10.97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6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41.29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6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51</v>
      </c>
      <c r="G65" s="8">
        <v>88.95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64999999999999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51</v>
      </c>
      <c r="G66" s="8">
        <v>71.13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28.65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51</v>
      </c>
      <c r="G67" s="8">
        <v>33.44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51</v>
      </c>
      <c r="G68" s="8">
        <v>3.6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6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51</v>
      </c>
      <c r="G69" s="8">
        <v>1.4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51</v>
      </c>
      <c r="G70" s="8">
        <v>199.02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6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53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6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115.37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6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15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1.63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v>7.38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v>18.649999999999999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28.65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25</v>
      </c>
      <c r="G77" s="8">
        <v>47.03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28.65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51</v>
      </c>
      <c r="G78" s="8">
        <v>9.1999999999999993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32.700000000000003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94</v>
      </c>
      <c r="G80" s="8">
        <v>17.399999999999999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1">
        <f t="shared" si="2"/>
        <v>0</v>
      </c>
      <c r="M80" s="12"/>
    </row>
    <row r="81" spans="2:13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94</v>
      </c>
      <c r="G81" s="8">
        <v>68.86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1">
        <f t="shared" si="2"/>
        <v>0</v>
      </c>
      <c r="M81" s="12"/>
    </row>
    <row r="82" spans="2:13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129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1">
        <f t="shared" si="2"/>
        <v>0</v>
      </c>
      <c r="M82" s="12"/>
    </row>
    <row r="83" spans="2:13" s="1" customFormat="1" ht="28.65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3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28.65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108</v>
      </c>
      <c r="G84" s="8">
        <v>35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108</v>
      </c>
      <c r="G85" s="8">
        <v>127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3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25</v>
      </c>
      <c r="G86" s="8">
        <v>8.19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3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104</v>
      </c>
      <c r="G87" s="8">
        <v>234.52</v>
      </c>
      <c r="H87" s="10">
        <v>0</v>
      </c>
      <c r="I87" s="9">
        <f t="shared" ref="I87:I108" si="3">ROUND(G87* H87,2)</f>
        <v>0</v>
      </c>
      <c r="J87" s="5">
        <v>8</v>
      </c>
      <c r="K87" s="9">
        <f t="shared" ref="K87:K108" si="4">ROUND(I87* J87/100,2)</f>
        <v>0</v>
      </c>
      <c r="L87" s="11">
        <f t="shared" ref="L87:L108" si="5">ROUND(I87+ K87,2)</f>
        <v>0</v>
      </c>
      <c r="M87" s="12"/>
    </row>
    <row r="88" spans="2:13" s="1" customFormat="1" ht="19.649999999999999" customHeight="1" x14ac:dyDescent="0.2">
      <c r="B88" s="5">
        <v>39</v>
      </c>
      <c r="C88" s="6" t="s">
        <v>121</v>
      </c>
      <c r="D88" s="6" t="s">
        <v>122</v>
      </c>
      <c r="E88" s="7" t="s">
        <v>120</v>
      </c>
      <c r="F88" s="6" t="s">
        <v>104</v>
      </c>
      <c r="G88" s="8">
        <v>240</v>
      </c>
      <c r="H88" s="10">
        <v>0</v>
      </c>
      <c r="I88" s="9">
        <f t="shared" si="3"/>
        <v>0</v>
      </c>
      <c r="J88" s="5">
        <v>23</v>
      </c>
      <c r="K88" s="9">
        <f t="shared" si="4"/>
        <v>0</v>
      </c>
      <c r="L88" s="11">
        <f t="shared" si="5"/>
        <v>0</v>
      </c>
      <c r="M88" s="12"/>
    </row>
    <row r="89" spans="2:13" s="1" customFormat="1" ht="19.649999999999999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104</v>
      </c>
      <c r="G89" s="8">
        <v>260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1">
        <f t="shared" si="5"/>
        <v>0</v>
      </c>
      <c r="M89" s="12"/>
    </row>
    <row r="90" spans="2:13" s="1" customFormat="1" ht="19.649999999999999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104</v>
      </c>
      <c r="G90" s="8">
        <v>18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1">
        <f t="shared" si="5"/>
        <v>0</v>
      </c>
      <c r="M90" s="12"/>
    </row>
    <row r="91" spans="2:13" s="1" customFormat="1" ht="19.649999999999999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104</v>
      </c>
      <c r="G91" s="8">
        <v>40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1">
        <f t="shared" si="5"/>
        <v>0</v>
      </c>
      <c r="M91" s="12"/>
    </row>
    <row r="92" spans="2:13" s="1" customFormat="1" ht="19.649999999999999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104</v>
      </c>
      <c r="G92" s="8">
        <v>4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1">
        <f t="shared" si="5"/>
        <v>0</v>
      </c>
      <c r="M92" s="12"/>
    </row>
    <row r="93" spans="2:13" s="1" customFormat="1" ht="19.649999999999999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104</v>
      </c>
      <c r="G93" s="8">
        <v>20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1">
        <f t="shared" si="5"/>
        <v>0</v>
      </c>
      <c r="M93" s="12"/>
    </row>
    <row r="94" spans="2:13" s="1" customFormat="1" ht="19.649999999999999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104</v>
      </c>
      <c r="G94" s="8">
        <v>83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1">
        <f t="shared" si="5"/>
        <v>0</v>
      </c>
      <c r="M94" s="12"/>
    </row>
    <row r="95" spans="2:13" s="1" customFormat="1" ht="19.649999999999999" customHeight="1" x14ac:dyDescent="0.2">
      <c r="B95" s="5">
        <v>46</v>
      </c>
      <c r="C95" s="6" t="s">
        <v>141</v>
      </c>
      <c r="D95" s="6" t="s">
        <v>142</v>
      </c>
      <c r="E95" s="7" t="s">
        <v>140</v>
      </c>
      <c r="F95" s="6" t="s">
        <v>104</v>
      </c>
      <c r="G95" s="8">
        <v>241</v>
      </c>
      <c r="H95" s="10">
        <v>0</v>
      </c>
      <c r="I95" s="9">
        <f t="shared" si="3"/>
        <v>0</v>
      </c>
      <c r="J95" s="5">
        <v>23</v>
      </c>
      <c r="K95" s="9">
        <f t="shared" si="4"/>
        <v>0</v>
      </c>
      <c r="L95" s="11">
        <f t="shared" si="5"/>
        <v>0</v>
      </c>
      <c r="M95" s="12"/>
    </row>
    <row r="96" spans="2:13" s="1" customFormat="1" ht="28.65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104</v>
      </c>
      <c r="G96" s="8">
        <v>20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1">
        <f t="shared" si="5"/>
        <v>0</v>
      </c>
      <c r="M96" s="12"/>
    </row>
    <row r="97" spans="2:13" s="1" customFormat="1" ht="19.649999999999999" customHeight="1" x14ac:dyDescent="0.2">
      <c r="B97" s="5">
        <v>48</v>
      </c>
      <c r="C97" s="6" t="s">
        <v>146</v>
      </c>
      <c r="D97" s="6" t="s">
        <v>147</v>
      </c>
      <c r="E97" s="7" t="s">
        <v>148</v>
      </c>
      <c r="F97" s="6" t="s">
        <v>25</v>
      </c>
      <c r="G97" s="8">
        <v>4.33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1">
        <f t="shared" si="5"/>
        <v>0</v>
      </c>
      <c r="M97" s="12"/>
    </row>
    <row r="98" spans="2:13" s="1" customFormat="1" ht="19.649999999999999" customHeight="1" x14ac:dyDescent="0.2">
      <c r="B98" s="5">
        <v>49</v>
      </c>
      <c r="C98" s="6" t="s">
        <v>149</v>
      </c>
      <c r="D98" s="6" t="s">
        <v>150</v>
      </c>
      <c r="E98" s="7" t="s">
        <v>151</v>
      </c>
      <c r="F98" s="6" t="s">
        <v>25</v>
      </c>
      <c r="G98" s="8">
        <v>4.93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1">
        <f t="shared" si="5"/>
        <v>0</v>
      </c>
      <c r="M98" s="12"/>
    </row>
    <row r="99" spans="2:13" s="1" customFormat="1" ht="19.649999999999999" customHeight="1" x14ac:dyDescent="0.2">
      <c r="B99" s="5">
        <v>50</v>
      </c>
      <c r="C99" s="6" t="s">
        <v>152</v>
      </c>
      <c r="D99" s="6" t="s">
        <v>153</v>
      </c>
      <c r="E99" s="7" t="s">
        <v>154</v>
      </c>
      <c r="F99" s="6" t="s">
        <v>25</v>
      </c>
      <c r="G99" s="8">
        <v>0.5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1">
        <f t="shared" si="5"/>
        <v>0</v>
      </c>
      <c r="M99" s="12"/>
    </row>
    <row r="100" spans="2:13" s="1" customFormat="1" ht="19.649999999999999" customHeight="1" x14ac:dyDescent="0.2">
      <c r="B100" s="5">
        <v>51</v>
      </c>
      <c r="C100" s="6" t="s">
        <v>155</v>
      </c>
      <c r="D100" s="6" t="s">
        <v>156</v>
      </c>
      <c r="E100" s="7" t="s">
        <v>157</v>
      </c>
      <c r="F100" s="6" t="s">
        <v>25</v>
      </c>
      <c r="G100" s="8">
        <v>0.3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1">
        <f t="shared" si="5"/>
        <v>0</v>
      </c>
      <c r="M100" s="12"/>
    </row>
    <row r="101" spans="2:13" s="1" customFormat="1" ht="38.85" customHeight="1" x14ac:dyDescent="0.2">
      <c r="B101" s="5">
        <v>52</v>
      </c>
      <c r="C101" s="6" t="s">
        <v>158</v>
      </c>
      <c r="D101" s="6" t="s">
        <v>159</v>
      </c>
      <c r="E101" s="7" t="s">
        <v>160</v>
      </c>
      <c r="F101" s="6" t="s">
        <v>25</v>
      </c>
      <c r="G101" s="8">
        <v>5.72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1">
        <f t="shared" si="5"/>
        <v>0</v>
      </c>
      <c r="M101" s="12"/>
    </row>
    <row r="102" spans="2:13" s="1" customFormat="1" ht="19.649999999999999" customHeight="1" x14ac:dyDescent="0.2">
      <c r="B102" s="5">
        <v>53</v>
      </c>
      <c r="C102" s="6" t="s">
        <v>161</v>
      </c>
      <c r="D102" s="6" t="s">
        <v>162</v>
      </c>
      <c r="E102" s="7" t="s">
        <v>163</v>
      </c>
      <c r="F102" s="6" t="s">
        <v>25</v>
      </c>
      <c r="G102" s="8">
        <v>4.33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1">
        <f t="shared" si="5"/>
        <v>0</v>
      </c>
      <c r="M102" s="12"/>
    </row>
    <row r="103" spans="2:13" s="1" customFormat="1" ht="19.649999999999999" customHeight="1" x14ac:dyDescent="0.2">
      <c r="B103" s="5">
        <v>54</v>
      </c>
      <c r="C103" s="6" t="s">
        <v>164</v>
      </c>
      <c r="D103" s="6" t="s">
        <v>165</v>
      </c>
      <c r="E103" s="7" t="s">
        <v>166</v>
      </c>
      <c r="F103" s="6" t="s">
        <v>25</v>
      </c>
      <c r="G103" s="8">
        <v>4.03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1">
        <f t="shared" si="5"/>
        <v>0</v>
      </c>
      <c r="M103" s="12"/>
    </row>
    <row r="104" spans="2:13" s="1" customFormat="1" ht="19.649999999999999" customHeight="1" x14ac:dyDescent="0.2">
      <c r="B104" s="5">
        <v>55</v>
      </c>
      <c r="C104" s="6" t="s">
        <v>167</v>
      </c>
      <c r="D104" s="6" t="s">
        <v>168</v>
      </c>
      <c r="E104" s="7" t="s">
        <v>169</v>
      </c>
      <c r="F104" s="6" t="s">
        <v>25</v>
      </c>
      <c r="G104" s="8">
        <v>1.1299999999999999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1">
        <f t="shared" si="5"/>
        <v>0</v>
      </c>
      <c r="M104" s="12"/>
    </row>
    <row r="105" spans="2:13" s="1" customFormat="1" ht="19.649999999999999" customHeight="1" x14ac:dyDescent="0.2">
      <c r="B105" s="5">
        <v>56</v>
      </c>
      <c r="C105" s="6" t="s">
        <v>170</v>
      </c>
      <c r="D105" s="6" t="s">
        <v>171</v>
      </c>
      <c r="E105" s="7" t="s">
        <v>172</v>
      </c>
      <c r="F105" s="6" t="s">
        <v>25</v>
      </c>
      <c r="G105" s="8">
        <v>4.33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1">
        <f t="shared" si="5"/>
        <v>0</v>
      </c>
      <c r="M105" s="12"/>
    </row>
    <row r="106" spans="2:13" s="1" customFormat="1" ht="19.649999999999999" customHeight="1" x14ac:dyDescent="0.2">
      <c r="B106" s="5">
        <v>57</v>
      </c>
      <c r="C106" s="6" t="s">
        <v>173</v>
      </c>
      <c r="D106" s="6" t="s">
        <v>174</v>
      </c>
      <c r="E106" s="7" t="s">
        <v>175</v>
      </c>
      <c r="F106" s="6" t="s">
        <v>25</v>
      </c>
      <c r="G106" s="8">
        <v>4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1">
        <f t="shared" si="5"/>
        <v>0</v>
      </c>
      <c r="M106" s="12"/>
    </row>
    <row r="107" spans="2:13" s="1" customFormat="1" ht="19.649999999999999" customHeight="1" x14ac:dyDescent="0.2">
      <c r="B107" s="5">
        <v>58</v>
      </c>
      <c r="C107" s="6" t="s">
        <v>176</v>
      </c>
      <c r="D107" s="6" t="s">
        <v>177</v>
      </c>
      <c r="E107" s="7" t="s">
        <v>178</v>
      </c>
      <c r="F107" s="6" t="s">
        <v>104</v>
      </c>
      <c r="G107" s="8">
        <v>44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1">
        <f t="shared" si="5"/>
        <v>0</v>
      </c>
      <c r="M107" s="12"/>
    </row>
    <row r="108" spans="2:13" s="1" customFormat="1" ht="19.649999999999999" customHeight="1" x14ac:dyDescent="0.2">
      <c r="B108" s="5">
        <v>59</v>
      </c>
      <c r="C108" s="6" t="s">
        <v>179</v>
      </c>
      <c r="D108" s="6" t="s">
        <v>180</v>
      </c>
      <c r="E108" s="7" t="s">
        <v>181</v>
      </c>
      <c r="F108" s="6" t="s">
        <v>104</v>
      </c>
      <c r="G108" s="8">
        <v>24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1">
        <f t="shared" si="5"/>
        <v>0</v>
      </c>
      <c r="M108" s="12"/>
    </row>
    <row r="109" spans="2:13" s="1" customFormat="1" ht="55.95" customHeight="1" x14ac:dyDescent="0.2"/>
    <row r="110" spans="2:13" s="1" customFormat="1" ht="21.45" customHeight="1" x14ac:dyDescent="0.2">
      <c r="B110" s="16" t="s">
        <v>182</v>
      </c>
      <c r="C110" s="16"/>
      <c r="D110" s="16"/>
      <c r="E110" s="16"/>
      <c r="F110" s="27">
        <f>ROUND(I32+I37+I42+I47+I52+I55+I56+I57+I58+I59+I60+I61+I62+I63+I64+I65+I66+I67+I68+I69+I70+I71+I72+I73+I74+I75+I76+I77+I78+I79+I80+I81+I82+I83+I84+I85+I86+I87+I88+I89+I90+I91+I92+I93+I94+I95+I96+I97+I98+I99+I100+I101+I102+I103+I104+I105+I106+I107+I108,2)</f>
        <v>0</v>
      </c>
      <c r="G110" s="28"/>
      <c r="H110" s="28"/>
      <c r="I110" s="28"/>
      <c r="J110" s="28"/>
      <c r="K110" s="28"/>
      <c r="L110" s="28"/>
      <c r="M110" s="29"/>
    </row>
    <row r="111" spans="2:13" s="1" customFormat="1" ht="21.45" customHeight="1" x14ac:dyDescent="0.2">
      <c r="B111" s="16" t="s">
        <v>183</v>
      </c>
      <c r="C111" s="16"/>
      <c r="D111" s="16"/>
      <c r="E111" s="16"/>
      <c r="F111" s="30">
        <f>ROUND(L32+L37+L42+L47+L52+L55+L56+L57+L58+L59+L60+L61+L62+L63+L64+L65+L66+L67+L68+L69+L70+L71+L72+L73+L74+L75+L76+L77+L78+L79+L80+L81+L82+L83+L84+L85+L86+L87+L88+L89+L90+L91+L92+L93+L94+L95+L96+L97+L98+L99+L100+L101+L102+L103+L104+L105+L106+L107+L108,2)</f>
        <v>0</v>
      </c>
      <c r="G111" s="31"/>
      <c r="H111" s="31"/>
      <c r="I111" s="31"/>
      <c r="J111" s="31"/>
      <c r="K111" s="31"/>
      <c r="L111" s="31"/>
      <c r="M111" s="32"/>
    </row>
    <row r="112" spans="2:13" s="1" customFormat="1" ht="11.1" customHeight="1" x14ac:dyDescent="0.2"/>
    <row r="113" spans="2:14" s="1" customFormat="1" ht="80.099999999999994" customHeight="1" x14ac:dyDescent="0.2">
      <c r="B113" s="17" t="s">
        <v>201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7" customHeight="1" x14ac:dyDescent="0.2"/>
    <row r="115" spans="2:14" s="1" customFormat="1" ht="110.1" customHeight="1" x14ac:dyDescent="0.2">
      <c r="B115" s="17" t="s">
        <v>202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5.25" customHeight="1" x14ac:dyDescent="0.2"/>
    <row r="117" spans="2:14" s="1" customFormat="1" ht="110.1" customHeight="1" x14ac:dyDescent="0.2">
      <c r="B117" s="18" t="s">
        <v>203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5.25" customHeight="1" x14ac:dyDescent="0.2"/>
    <row r="119" spans="2:14" s="1" customFormat="1" ht="37.950000000000003" customHeight="1" x14ac:dyDescent="0.2">
      <c r="B119" s="13" t="s">
        <v>184</v>
      </c>
      <c r="C119" s="13"/>
      <c r="D119" s="13"/>
      <c r="E119" s="13"/>
      <c r="F119" s="33" t="s">
        <v>185</v>
      </c>
      <c r="G119" s="33"/>
      <c r="H119" s="33"/>
      <c r="I119" s="33"/>
      <c r="J119" s="33"/>
      <c r="K119" s="33"/>
      <c r="L119" s="33"/>
    </row>
    <row r="120" spans="2:14" s="1" customFormat="1" ht="28.65" customHeight="1" x14ac:dyDescent="0.2"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</row>
    <row r="121" spans="2:14" s="1" customFormat="1" ht="28.65" customHeight="1" x14ac:dyDescent="0.2"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</row>
    <row r="122" spans="2:14" s="1" customFormat="1" ht="28.65" customHeight="1" x14ac:dyDescent="0.2"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</row>
    <row r="123" spans="2:14" s="1" customFormat="1" ht="28.65" customHeight="1" x14ac:dyDescent="0.2"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</row>
    <row r="124" spans="2:14" s="1" customFormat="1" ht="2.7" customHeight="1" x14ac:dyDescent="0.2"/>
    <row r="125" spans="2:14" s="1" customFormat="1" ht="203.1" customHeight="1" x14ac:dyDescent="0.2">
      <c r="B125" s="17" t="s">
        <v>204</v>
      </c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2:14" s="1" customFormat="1" ht="2.7" customHeight="1" x14ac:dyDescent="0.2"/>
    <row r="127" spans="2:14" s="1" customFormat="1" ht="36.9" customHeight="1" x14ac:dyDescent="0.2">
      <c r="B127" s="24" t="s">
        <v>205</v>
      </c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</row>
    <row r="128" spans="2:14" s="1" customFormat="1" ht="2.7" customHeight="1" x14ac:dyDescent="0.2"/>
    <row r="129" spans="2:14" s="1" customFormat="1" ht="37.950000000000003" customHeight="1" x14ac:dyDescent="0.2">
      <c r="B129" s="13" t="s">
        <v>186</v>
      </c>
      <c r="C129" s="13"/>
      <c r="D129" s="13"/>
      <c r="E129" s="13"/>
      <c r="F129" s="23" t="s">
        <v>187</v>
      </c>
      <c r="G129" s="23"/>
      <c r="H129" s="23"/>
      <c r="I129" s="23"/>
      <c r="J129" s="23"/>
      <c r="K129" s="23"/>
      <c r="L129" s="23"/>
    </row>
    <row r="130" spans="2:14" s="1" customFormat="1" ht="28.65" customHeight="1" x14ac:dyDescent="0.2"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</row>
    <row r="131" spans="2:14" s="1" customFormat="1" ht="28.65" customHeight="1" x14ac:dyDescent="0.2"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</row>
    <row r="132" spans="2:14" s="1" customFormat="1" ht="28.65" customHeight="1" x14ac:dyDescent="0.2"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</row>
    <row r="133" spans="2:14" s="1" customFormat="1" ht="28.65" customHeight="1" x14ac:dyDescent="0.2"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</row>
    <row r="134" spans="2:14" s="1" customFormat="1" ht="2.7" customHeight="1" x14ac:dyDescent="0.2"/>
    <row r="135" spans="2:14" s="1" customFormat="1" ht="159.9" customHeight="1" x14ac:dyDescent="0.2">
      <c r="B135" s="17" t="s">
        <v>206</v>
      </c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</row>
    <row r="136" spans="2:14" s="1" customFormat="1" ht="2.7" customHeight="1" x14ac:dyDescent="0.2"/>
    <row r="137" spans="2:14" s="1" customFormat="1" ht="54.9" customHeight="1" x14ac:dyDescent="0.2">
      <c r="B137" s="17" t="s">
        <v>207</v>
      </c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</row>
    <row r="138" spans="2:14" s="1" customFormat="1" ht="2.7" customHeight="1" x14ac:dyDescent="0.2"/>
    <row r="139" spans="2:14" s="1" customFormat="1" ht="60" customHeight="1" x14ac:dyDescent="0.2">
      <c r="B139" s="18" t="s">
        <v>208</v>
      </c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2:14" s="1" customFormat="1" ht="2.7" customHeight="1" x14ac:dyDescent="0.2"/>
    <row r="141" spans="2:14" s="1" customFormat="1" ht="48" customHeight="1" x14ac:dyDescent="0.2">
      <c r="B141" s="18" t="s">
        <v>209</v>
      </c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2:14" s="1" customFormat="1" ht="2.7" customHeight="1" x14ac:dyDescent="0.2"/>
    <row r="143" spans="2:14" s="1" customFormat="1" ht="125.1" customHeight="1" x14ac:dyDescent="0.2">
      <c r="B143" s="17" t="s">
        <v>210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</row>
    <row r="144" spans="2:14" s="1" customFormat="1" ht="2.7" customHeight="1" x14ac:dyDescent="0.2"/>
    <row r="145" spans="2:14" s="1" customFormat="1" ht="84.9" customHeight="1" x14ac:dyDescent="0.2">
      <c r="B145" s="17" t="s">
        <v>211</v>
      </c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</row>
    <row r="146" spans="2:14" s="1" customFormat="1" ht="86.85" customHeight="1" x14ac:dyDescent="0.2"/>
    <row r="147" spans="2:14" s="1" customFormat="1" ht="17.7" customHeight="1" x14ac:dyDescent="0.2">
      <c r="I147" s="35" t="s">
        <v>212</v>
      </c>
      <c r="J147" s="35"/>
    </row>
    <row r="148" spans="2:14" s="1" customFormat="1" ht="145.19999999999999" customHeight="1" x14ac:dyDescent="0.2"/>
    <row r="149" spans="2:14" s="1" customFormat="1" ht="81.599999999999994" customHeight="1" x14ac:dyDescent="0.2">
      <c r="B149" s="19" t="s">
        <v>213</v>
      </c>
      <c r="C149" s="19"/>
      <c r="D149" s="19"/>
      <c r="E149" s="19"/>
      <c r="F149" s="19"/>
      <c r="G149" s="19"/>
      <c r="H149" s="19"/>
      <c r="I149" s="19"/>
      <c r="J149" s="19"/>
    </row>
  </sheetData>
  <mergeCells count="123">
    <mergeCell ref="B3:E3"/>
    <mergeCell ref="B5:E5"/>
    <mergeCell ref="B7:E7"/>
    <mergeCell ref="L95:M95"/>
    <mergeCell ref="L96:M96"/>
    <mergeCell ref="L97:M97"/>
    <mergeCell ref="L98:M98"/>
    <mergeCell ref="L99:M99"/>
    <mergeCell ref="B16:I16"/>
    <mergeCell ref="B18:I18"/>
    <mergeCell ref="B20:I20"/>
    <mergeCell ref="B22:I22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B4:D4"/>
    <mergeCell ref="B44:K44"/>
    <mergeCell ref="B49:K49"/>
    <mergeCell ref="I147:J147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B6:D6"/>
    <mergeCell ref="B8:D8"/>
    <mergeCell ref="E14:G14"/>
    <mergeCell ref="F110:M110"/>
    <mergeCell ref="F111:M111"/>
    <mergeCell ref="F119:L119"/>
    <mergeCell ref="G11:N12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80:M80"/>
    <mergeCell ref="L81:M81"/>
    <mergeCell ref="L82:M82"/>
    <mergeCell ref="B135:N135"/>
    <mergeCell ref="B137:N137"/>
    <mergeCell ref="B139:N139"/>
    <mergeCell ref="B141:N141"/>
    <mergeCell ref="B143:N143"/>
    <mergeCell ref="B145:N145"/>
    <mergeCell ref="B149:J149"/>
    <mergeCell ref="B24:L24"/>
    <mergeCell ref="B26:L26"/>
    <mergeCell ref="B29:K29"/>
    <mergeCell ref="B34:K34"/>
    <mergeCell ref="B39:K39"/>
    <mergeCell ref="F120:L120"/>
    <mergeCell ref="F121:L121"/>
    <mergeCell ref="F122:L122"/>
    <mergeCell ref="F123:L123"/>
    <mergeCell ref="F129:L129"/>
    <mergeCell ref="F130:L130"/>
    <mergeCell ref="F131:L131"/>
    <mergeCell ref="F132:L132"/>
    <mergeCell ref="B122:E122"/>
    <mergeCell ref="B123:E123"/>
    <mergeCell ref="B125:N125"/>
    <mergeCell ref="B127:N127"/>
    <mergeCell ref="B10:D11"/>
    <mergeCell ref="B110:E110"/>
    <mergeCell ref="B111:E111"/>
    <mergeCell ref="B113:N113"/>
    <mergeCell ref="B115:N115"/>
    <mergeCell ref="B117:N117"/>
    <mergeCell ref="B119:E119"/>
    <mergeCell ref="B120:E120"/>
    <mergeCell ref="B121:E121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3:M83"/>
    <mergeCell ref="L84:M84"/>
    <mergeCell ref="L85:M85"/>
    <mergeCell ref="B129:E129"/>
    <mergeCell ref="B130:E130"/>
    <mergeCell ref="B131:E131"/>
    <mergeCell ref="B132:E132"/>
    <mergeCell ref="B133:E133"/>
    <mergeCell ref="F133:L133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Paterek Łukasz</cp:lastModifiedBy>
  <cp:lastPrinted>2024-11-26T13:08:50Z</cp:lastPrinted>
  <dcterms:created xsi:type="dcterms:W3CDTF">2024-10-05T09:18:52Z</dcterms:created>
  <dcterms:modified xsi:type="dcterms:W3CDTF">2024-11-27T06:11:14Z</dcterms:modified>
</cp:coreProperties>
</file>